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IESS/Downloads/"/>
    </mc:Choice>
  </mc:AlternateContent>
  <xr:revisionPtr revIDLastSave="0" documentId="8_{B06EB1F5-4065-7D4A-9F26-79C1CEBB369F}" xr6:coauthVersionLast="47" xr6:coauthVersionMax="47" xr10:uidLastSave="{00000000-0000-0000-0000-000000000000}"/>
  <bookViews>
    <workbookView xWindow="0" yWindow="720" windowWidth="29400" windowHeight="18400" xr2:uid="{3C22F6C6-6357-5848-86B3-613FBFF24643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D12" i="1"/>
  <c r="D19" i="1" s="1"/>
  <c r="B16" i="1"/>
  <c r="B14" i="1"/>
  <c r="B12" i="1"/>
  <c r="B19" i="1" l="1"/>
</calcChain>
</file>

<file path=xl/sharedStrings.xml><?xml version="1.0" encoding="utf-8"?>
<sst xmlns="http://schemas.openxmlformats.org/spreadsheetml/2006/main" count="36" uniqueCount="31">
  <si>
    <t>Dépenses</t>
  </si>
  <si>
    <t>Recettes</t>
  </si>
  <si>
    <t>Libellé</t>
  </si>
  <si>
    <t>Montant prévisionnel</t>
  </si>
  <si>
    <t>Subvention ARS</t>
  </si>
  <si>
    <t>Autofinancement</t>
  </si>
  <si>
    <t>Emprunt</t>
  </si>
  <si>
    <t>Autres</t>
  </si>
  <si>
    <t>AMOA</t>
  </si>
  <si>
    <t>Maitrise d'Œuvre</t>
  </si>
  <si>
    <t>Nombres d'ESMS dans la Grappe</t>
  </si>
  <si>
    <t>Nombres D'ESMS de la Grappe relevant d'un gros OG</t>
  </si>
  <si>
    <t>Nombre d'Acquisition</t>
  </si>
  <si>
    <t xml:space="preserve">Nombre de montée de version </t>
  </si>
  <si>
    <t xml:space="preserve">Exemple de cout materiel par FINESS ( Hors gros OG ) </t>
  </si>
  <si>
    <t>Finess</t>
  </si>
  <si>
    <t>Euros</t>
  </si>
  <si>
    <t>Licence ( devis éditeur )</t>
  </si>
  <si>
    <t>Materiel ( devis )</t>
  </si>
  <si>
    <t xml:space="preserve">Autres ( devis ou explication  ) </t>
  </si>
  <si>
    <t>Totaux</t>
  </si>
  <si>
    <t xml:space="preserve">Variables à remplir </t>
  </si>
  <si>
    <t>C2 :  remplir le nombre d'ESMS de la grappe</t>
  </si>
  <si>
    <t>C3: un gros OG est un OG de plus de 15 Finess géographiques</t>
  </si>
  <si>
    <t>C4 : Acquisition de DUI</t>
  </si>
  <si>
    <t>C5 : Montée de version apres signature bon de commande SONS</t>
  </si>
  <si>
    <t>C6 : maximum 10k€ mais budget non priorisé pour l'ARS</t>
  </si>
  <si>
    <t>B11: Cote part d'AMOA amputée du nombre de Finess de gros OG</t>
  </si>
  <si>
    <t>B13 : demander devis Editeur</t>
  </si>
  <si>
    <t>Exemple de demande de financement dans le cadre de l'AAP 2024</t>
  </si>
  <si>
    <t xml:space="preserve">Accompagnement aux usages ( devis editeur ou justification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</si>
</sst>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* #,##0_)\ &quot;€&quot;_ ;_ * \(#,##0\)\ &quot;€&quot;_ ;_ * &quot;-&quot;_)\ &quot;€&quot;_ ;_ @_ "/>
    <numFmt numFmtId="164" formatCode="#,##0\ &quot;€&quot;"/>
  </numFmts>
  <fonts count="2" x14ac:knownFonts="1">
    <font>
      <sz val="12"/>
      <color theme="1"/>
      <name val="Aptos Narrow"/>
      <family val="2"/>
      <scheme val="minor"/>
    </font>
    <font>
      <b/>
      <sz val="12"/>
      <color theme="1"/>
      <name val="Aptos Narrow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499923703726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42" fontId="0" fillId="0" borderId="1" xfId="0" applyNumberFormat="1" applyBorder="1"/>
    <xf numFmtId="42" fontId="0" fillId="0" borderId="0" xfId="0" applyNumberFormat="1"/>
    <xf numFmtId="42" fontId="1" fillId="0" borderId="0" xfId="0" applyNumberFormat="1" applyFont="1"/>
    <xf numFmtId="164" fontId="0" fillId="0" borderId="1" xfId="0" applyNumberFormat="1" applyBorder="1"/>
    <xf numFmtId="164" fontId="0" fillId="0" borderId="0" xfId="0" applyNumberFormat="1"/>
    <xf numFmtId="164" fontId="1" fillId="0" borderId="0" xfId="0" applyNumberFormat="1" applyFont="1"/>
    <xf numFmtId="0" fontId="0" fillId="4" borderId="1" xfId="0" applyFill="1" applyBorder="1"/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EFC40-6C45-D747-BFC1-6DBD906C7C0F}">
  <dimension ref="A1:E19"/>
  <sheetViews>
    <sheetView tabSelected="1" workbookViewId="0">
      <selection activeCell="D31" sqref="D31"/>
    </sheetView>
  </sheetViews>
  <sheetFormatPr baseColWidth="10" defaultRowHeight="16" x14ac:dyDescent="0.2"/>
  <cols>
    <col min="1" max="1" width="57.5" customWidth="1"/>
    <col min="2" max="2" width="29.1640625" customWidth="1"/>
    <col min="3" max="3" width="30" customWidth="1"/>
    <col min="4" max="4" width="24.33203125" customWidth="1"/>
    <col min="5" max="5" width="59.33203125" customWidth="1"/>
  </cols>
  <sheetData>
    <row r="1" spans="1:5" ht="64" customHeight="1" x14ac:dyDescent="0.2">
      <c r="A1" s="11" t="s">
        <v>29</v>
      </c>
      <c r="B1" s="11"/>
      <c r="C1" s="11"/>
      <c r="D1" s="11"/>
      <c r="E1" s="11"/>
    </row>
    <row r="2" spans="1:5" x14ac:dyDescent="0.2">
      <c r="C2" s="1" t="s">
        <v>21</v>
      </c>
    </row>
    <row r="3" spans="1:5" x14ac:dyDescent="0.2">
      <c r="A3" s="14" t="s">
        <v>10</v>
      </c>
      <c r="B3" s="14"/>
      <c r="C3" s="10">
        <v>21</v>
      </c>
      <c r="D3" s="1" t="s">
        <v>15</v>
      </c>
      <c r="E3" s="1" t="s">
        <v>22</v>
      </c>
    </row>
    <row r="4" spans="1:5" x14ac:dyDescent="0.2">
      <c r="A4" s="14" t="s">
        <v>11</v>
      </c>
      <c r="B4" s="14"/>
      <c r="C4" s="10">
        <v>4</v>
      </c>
      <c r="D4" s="1" t="s">
        <v>15</v>
      </c>
      <c r="E4" s="1" t="s">
        <v>23</v>
      </c>
    </row>
    <row r="5" spans="1:5" x14ac:dyDescent="0.2">
      <c r="A5" s="14" t="s">
        <v>12</v>
      </c>
      <c r="B5" s="14"/>
      <c r="C5" s="10">
        <v>21</v>
      </c>
      <c r="D5" s="1" t="s">
        <v>15</v>
      </c>
      <c r="E5" s="1" t="s">
        <v>24</v>
      </c>
    </row>
    <row r="6" spans="1:5" x14ac:dyDescent="0.2">
      <c r="A6" s="14" t="s">
        <v>13</v>
      </c>
      <c r="B6" s="14"/>
      <c r="C6" s="10">
        <v>2</v>
      </c>
      <c r="D6" s="1" t="s">
        <v>15</v>
      </c>
      <c r="E6" s="1" t="s">
        <v>25</v>
      </c>
    </row>
    <row r="7" spans="1:5" x14ac:dyDescent="0.2">
      <c r="A7" s="14" t="s">
        <v>14</v>
      </c>
      <c r="B7" s="14"/>
      <c r="C7" s="10">
        <v>1200</v>
      </c>
      <c r="D7" s="1" t="s">
        <v>16</v>
      </c>
      <c r="E7" s="1" t="s">
        <v>26</v>
      </c>
    </row>
    <row r="8" spans="1:5" x14ac:dyDescent="0.2">
      <c r="E8" s="1"/>
    </row>
    <row r="9" spans="1:5" x14ac:dyDescent="0.2">
      <c r="E9" s="1"/>
    </row>
    <row r="10" spans="1:5" x14ac:dyDescent="0.2">
      <c r="A10" s="13" t="s">
        <v>0</v>
      </c>
      <c r="B10" s="13"/>
      <c r="C10" s="12" t="s">
        <v>1</v>
      </c>
      <c r="D10" s="12"/>
      <c r="E10" s="1"/>
    </row>
    <row r="11" spans="1:5" x14ac:dyDescent="0.2">
      <c r="A11" s="2" t="s">
        <v>2</v>
      </c>
      <c r="B11" s="2" t="s">
        <v>3</v>
      </c>
      <c r="C11" s="2" t="s">
        <v>2</v>
      </c>
      <c r="D11" s="2" t="s">
        <v>3</v>
      </c>
      <c r="E11" s="1"/>
    </row>
    <row r="12" spans="1:5" x14ac:dyDescent="0.2">
      <c r="A12" s="3" t="s">
        <v>8</v>
      </c>
      <c r="B12" s="4">
        <f>100000*((C3-C4)/C3)</f>
        <v>80952.380952380947</v>
      </c>
      <c r="C12" s="3" t="s">
        <v>4</v>
      </c>
      <c r="D12" s="7">
        <f>C5*21000+C6*5000+(100000*((C3-C4)/C3))+C7*(C3-C4)</f>
        <v>552352.38095238095</v>
      </c>
      <c r="E12" s="1" t="s">
        <v>27</v>
      </c>
    </row>
    <row r="13" spans="1:5" x14ac:dyDescent="0.2">
      <c r="A13" s="3" t="s">
        <v>9</v>
      </c>
      <c r="B13" s="4"/>
      <c r="C13" s="3" t="s">
        <v>5</v>
      </c>
      <c r="D13" s="7"/>
      <c r="E13" s="1"/>
    </row>
    <row r="14" spans="1:5" x14ac:dyDescent="0.2">
      <c r="A14" s="3" t="s">
        <v>17</v>
      </c>
      <c r="B14" s="4">
        <f>C5*14000</f>
        <v>294000</v>
      </c>
      <c r="C14" s="3" t="s">
        <v>6</v>
      </c>
      <c r="D14" s="7"/>
      <c r="E14" s="1" t="s">
        <v>28</v>
      </c>
    </row>
    <row r="15" spans="1:5" x14ac:dyDescent="0.2">
      <c r="A15" s="3" t="s">
        <v>18</v>
      </c>
      <c r="B15" s="4">
        <f>C7*(C3-C4)</f>
        <v>20400</v>
      </c>
      <c r="C15" s="3" t="s">
        <v>7</v>
      </c>
      <c r="D15" s="7"/>
      <c r="E15" s="1"/>
    </row>
    <row r="16" spans="1:5" x14ac:dyDescent="0.2">
      <c r="A16" s="3" t="s">
        <v>30</v>
      </c>
      <c r="B16" s="4">
        <f>C5*7000+C6*5000</f>
        <v>157000</v>
      </c>
      <c r="C16" s="3"/>
      <c r="D16" s="7"/>
      <c r="E16" s="1"/>
    </row>
    <row r="17" spans="1:5" x14ac:dyDescent="0.2">
      <c r="A17" s="3" t="s">
        <v>19</v>
      </c>
      <c r="B17" s="4"/>
      <c r="C17" s="3"/>
      <c r="D17" s="7"/>
      <c r="E17" s="1"/>
    </row>
    <row r="18" spans="1:5" x14ac:dyDescent="0.2">
      <c r="B18" s="5"/>
      <c r="D18" s="8"/>
    </row>
    <row r="19" spans="1:5" x14ac:dyDescent="0.2">
      <c r="A19" t="s">
        <v>20</v>
      </c>
      <c r="B19" s="6">
        <f>SUM(B12:B18)</f>
        <v>552352.38095238095</v>
      </c>
      <c r="D19" s="9">
        <f>SUM(D12:D17)</f>
        <v>552352.38095238095</v>
      </c>
    </row>
  </sheetData>
  <mergeCells count="8">
    <mergeCell ref="A1:E1"/>
    <mergeCell ref="C10:D10"/>
    <mergeCell ref="A10:B10"/>
    <mergeCell ref="A4:B4"/>
    <mergeCell ref="A3:B3"/>
    <mergeCell ref="A5:B5"/>
    <mergeCell ref="A6:B6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Remi Pugibet</dc:creator>
  <cp:lastModifiedBy>Jean Remi Pugibet</cp:lastModifiedBy>
  <dcterms:created xsi:type="dcterms:W3CDTF">2024-03-25T07:45:09Z</dcterms:created>
  <dcterms:modified xsi:type="dcterms:W3CDTF">2024-04-08T13:56:29Z</dcterms:modified>
</cp:coreProperties>
</file>